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Diocese P&amp;L" sheetId="1" r:id="rId4"/>
  </sheets>
</workbook>
</file>

<file path=xl/sharedStrings.xml><?xml version="1.0" encoding="utf-8"?>
<sst xmlns="http://schemas.openxmlformats.org/spreadsheetml/2006/main" uniqueCount="81">
  <si>
    <t>Q2</t>
  </si>
  <si>
    <t>YTD</t>
  </si>
  <si>
    <t>Actual</t>
  </si>
  <si>
    <t>Budget</t>
  </si>
  <si>
    <t>Variance</t>
  </si>
  <si>
    <t>Revenue</t>
  </si>
  <si>
    <t>Pledges from Congregations</t>
  </si>
  <si>
    <t>Prior Year Pledge Payments</t>
  </si>
  <si>
    <t>Donations</t>
  </si>
  <si>
    <t>Miscellaneous Income</t>
  </si>
  <si>
    <t>Income from Endowment</t>
  </si>
  <si>
    <t>Interest</t>
  </si>
  <si>
    <t>Dividend</t>
  </si>
  <si>
    <t>Registration for Diocesan Convention</t>
  </si>
  <si>
    <t>Other Workshop Registration</t>
  </si>
  <si>
    <t>Youth Events Fee</t>
  </si>
  <si>
    <t xml:space="preserve">   Total Revenue</t>
  </si>
  <si>
    <t>Operating Expenses</t>
  </si>
  <si>
    <t>Employee-Related Expenses</t>
  </si>
  <si>
    <t>Diocesan Staff Salary</t>
  </si>
  <si>
    <t>Camp and Conf Ctr Salary</t>
  </si>
  <si>
    <t>Housing Allowance</t>
  </si>
  <si>
    <t>Diocesan Staff Lay Employee Pension</t>
  </si>
  <si>
    <t>Clergy Pension</t>
  </si>
  <si>
    <t>Diocesan Staff Health Insurance</t>
  </si>
  <si>
    <t>Employer FICA</t>
  </si>
  <si>
    <t>Social Security Supplement</t>
  </si>
  <si>
    <t xml:space="preserve"> Staff Travel</t>
  </si>
  <si>
    <t>Meals and Entertainment</t>
  </si>
  <si>
    <t>Continuing Education</t>
  </si>
  <si>
    <t>Conference Registration</t>
  </si>
  <si>
    <t xml:space="preserve">   Total Employee-Related Expenses</t>
  </si>
  <si>
    <t>Other Operating Expenses</t>
  </si>
  <si>
    <t>Mission Outside the Diocese</t>
  </si>
  <si>
    <t>General Convention assessment</t>
  </si>
  <si>
    <t>Province IV Quota</t>
  </si>
  <si>
    <t>Sewanee Support</t>
  </si>
  <si>
    <t>Companion Diocese Support</t>
  </si>
  <si>
    <t>Professional Fees</t>
  </si>
  <si>
    <t>Audit Fees</t>
  </si>
  <si>
    <t>Chancellor Admin and Travel</t>
  </si>
  <si>
    <t>Chancellor Legal Costs</t>
  </si>
  <si>
    <t>Other Legal Cost</t>
  </si>
  <si>
    <t>Convocational Deans</t>
  </si>
  <si>
    <t>Mission Inside the Diocese</t>
  </si>
  <si>
    <t>Diocesan Support to Campus Ministry</t>
  </si>
  <si>
    <t>Diocesan Support Honey Creek</t>
  </si>
  <si>
    <t>Congregational Development Support</t>
  </si>
  <si>
    <t>Supplies</t>
  </si>
  <si>
    <t>Background Checks</t>
  </si>
  <si>
    <t>Testing and Screening for Candidates</t>
  </si>
  <si>
    <t>Young Adult Program Costs</t>
  </si>
  <si>
    <t>Episcopal Office</t>
  </si>
  <si>
    <t>Utilities</t>
  </si>
  <si>
    <t>Office maintenance</t>
  </si>
  <si>
    <t>Equipment Maintenance</t>
  </si>
  <si>
    <t>Internet and Telecom</t>
  </si>
  <si>
    <t>Information Systems</t>
  </si>
  <si>
    <t>Office Supply</t>
  </si>
  <si>
    <t>Office Equipment</t>
  </si>
  <si>
    <t>Printing</t>
  </si>
  <si>
    <t>Insurance: Retirees and Group Life</t>
  </si>
  <si>
    <t>Insurance: Commercial and Auto</t>
  </si>
  <si>
    <t>Program Costs</t>
  </si>
  <si>
    <t>Diocesan Convention Meals and Catering</t>
  </si>
  <si>
    <t>Program  Lodging and Meals Honey Creek</t>
  </si>
  <si>
    <t>Meeting Travel</t>
  </si>
  <si>
    <t>Program Trainers and Speakers</t>
  </si>
  <si>
    <t>Youth Program Coordinators</t>
  </si>
  <si>
    <t>Program Scholarships</t>
  </si>
  <si>
    <t>Program Supplies</t>
  </si>
  <si>
    <t xml:space="preserve"> Christian Ed Program Costs</t>
  </si>
  <si>
    <t>Prior Period Expenses</t>
  </si>
  <si>
    <t xml:space="preserve">   Total Other Operating Expenses</t>
  </si>
  <si>
    <t>Total Operating Expenses</t>
  </si>
  <si>
    <t>Income (Loss) from Diocesan Operations</t>
  </si>
  <si>
    <t>Income(Loss) Before Designated and Temorarily Restricted</t>
  </si>
  <si>
    <t>Contributions to Designated and Temporarily Restr.</t>
  </si>
  <si>
    <t>Expenses from Designated and Temporarily Restr funds</t>
  </si>
  <si>
    <t>Income(Loss) in Funds</t>
  </si>
  <si>
    <t>Net Income (Loss)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</si>
</sst>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#,##0&quot; &quot;;(&quot;$&quot;#,##0)"/>
    <numFmt numFmtId="60" formatCode="#,##0&quot; &quot;;(#,##0)"/>
  </numFmts>
  <fonts count="7">
    <font>
      <sz val="10"/>
      <color indexed="8"/>
      <name val="Helvetica Neue"/>
    </font>
    <font>
      <sz val="8"/>
      <color indexed="8"/>
      <name val="Microsoft Sans Serif"/>
    </font>
    <font>
      <sz val="11"/>
      <color indexed="8"/>
      <name val="Microsoft Sans Serif"/>
    </font>
    <font>
      <sz val="8"/>
      <color indexed="8"/>
      <name val="Microsoft Sans Serif"/>
    </font>
    <font>
      <sz val="10"/>
      <color indexed="8"/>
      <name val="Microsoft Sans Serif"/>
    </font>
    <font>
      <sz val="10"/>
      <color indexed="8"/>
      <name val="Microsoft Sans Serif"/>
    </font>
    <font>
      <sz val="9"/>
      <color indexed="8"/>
      <name val="Microsoft Sans Serif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6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bottom"/>
    </xf>
    <xf numFmtId="0" fontId="1" borderId="1" applyNumberFormat="0" applyFont="1" applyFill="0" applyBorder="1" applyAlignment="1" applyProtection="0">
      <alignment vertical="bottom"/>
    </xf>
    <xf numFmtId="49" fontId="5" borderId="1" applyNumberFormat="1" applyFont="1" applyFill="0" applyBorder="1" applyAlignment="1" applyProtection="0">
      <alignment horizontal="center" vertical="bottom"/>
    </xf>
    <xf numFmtId="49" fontId="5" borderId="2" applyNumberFormat="1" applyFont="1" applyFill="0" applyBorder="1" applyAlignment="1" applyProtection="0">
      <alignment horizontal="center" vertical="bottom"/>
    </xf>
    <xf numFmtId="0" fontId="2" fillId="2" borderId="1" applyNumberFormat="0" applyFont="1" applyFill="1" applyBorder="1" applyAlignment="1" applyProtection="0">
      <alignment horizontal="left" vertical="bottom" wrapText="1"/>
    </xf>
    <xf numFmtId="0" fontId="2" fillId="2" borderId="3" applyNumberFormat="0" applyFont="1" applyFill="1" applyBorder="1" applyAlignment="1" applyProtection="0">
      <alignment horizontal="right" vertical="bottom" wrapText="1"/>
    </xf>
    <xf numFmtId="49" fontId="2" fillId="2" borderId="1" applyNumberFormat="1" applyFont="1" applyFill="1" applyBorder="1" applyAlignment="1" applyProtection="0">
      <alignment horizontal="left" vertical="bottom" wrapText="1"/>
    </xf>
    <xf numFmtId="0" fontId="2" fillId="2" borderId="1" applyNumberFormat="0" applyFont="1" applyFill="1" applyBorder="1" applyAlignment="1" applyProtection="0">
      <alignment horizontal="right" vertical="bottom" wrapText="1"/>
    </xf>
    <xf numFmtId="49" fontId="6" fillId="2" borderId="1" applyNumberFormat="1" applyFont="1" applyFill="1" applyBorder="1" applyAlignment="1" applyProtection="0">
      <alignment horizontal="left" vertical="bottom" wrapText="1"/>
    </xf>
    <xf numFmtId="59" fontId="6" fillId="2" borderId="1" applyNumberFormat="1" applyFont="1" applyFill="1" applyBorder="1" applyAlignment="1" applyProtection="0">
      <alignment horizontal="right" vertical="bottom" wrapText="1"/>
    </xf>
    <xf numFmtId="60" fontId="6" fillId="2" borderId="1" applyNumberFormat="1" applyFont="1" applyFill="1" applyBorder="1" applyAlignment="1" applyProtection="0">
      <alignment horizontal="right" vertical="bottom" wrapText="1"/>
    </xf>
    <xf numFmtId="0" fontId="6" fillId="2" borderId="1" applyNumberFormat="0" applyFont="1" applyFill="1" applyBorder="1" applyAlignment="1" applyProtection="0">
      <alignment horizontal="left" vertical="bottom" wrapText="1"/>
    </xf>
    <xf numFmtId="0" fontId="6" fillId="2" borderId="2" applyNumberFormat="0" applyFont="1" applyFill="1" applyBorder="1" applyAlignment="1" applyProtection="0">
      <alignment horizontal="right" vertical="bottom" wrapText="1"/>
    </xf>
    <xf numFmtId="60" fontId="2" fillId="2" borderId="3" applyNumberFormat="1" applyFont="1" applyFill="1" applyBorder="1" applyAlignment="1" applyProtection="0">
      <alignment horizontal="right" vertical="bottom" wrapText="1"/>
    </xf>
    <xf numFmtId="60" fontId="6" fillId="2" borderId="2" applyNumberFormat="1" applyFont="1" applyFill="1" applyBorder="1" applyAlignment="1" applyProtection="0">
      <alignment horizontal="right" vertical="bottom" wrapText="1"/>
    </xf>
    <xf numFmtId="49" fontId="5" fillId="2" borderId="1" applyNumberFormat="1" applyFont="1" applyFill="1" applyBorder="1" applyAlignment="1" applyProtection="0">
      <alignment horizontal="left" vertical="bottom" wrapText="1"/>
    </xf>
    <xf numFmtId="0" fontId="5" fillId="2" borderId="1" applyNumberFormat="0" applyFont="1" applyFill="1" applyBorder="1" applyAlignment="1" applyProtection="0">
      <alignment horizontal="right" vertical="bottom" wrapText="1"/>
    </xf>
    <xf numFmtId="60" fontId="2" fillId="2" borderId="1" applyNumberFormat="1" applyFont="1" applyFill="1" applyBorder="1" applyAlignment="1" applyProtection="0">
      <alignment horizontal="right" vertical="bottom" wrapText="1"/>
    </xf>
    <xf numFmtId="0" fontId="2" fillId="2" borderId="4" applyNumberFormat="0" applyFont="1" applyFill="1" applyBorder="1" applyAlignment="1" applyProtection="0">
      <alignment horizontal="left" vertical="bottom" wrapText="1"/>
    </xf>
    <xf numFmtId="0" fontId="2" fillId="2" borderId="4" applyNumberFormat="0" applyFont="1" applyFill="1" applyBorder="1" applyAlignment="1" applyProtection="0">
      <alignment horizontal="right" vertical="bottom" wrapText="1"/>
    </xf>
    <xf numFmtId="49" fontId="2" fillId="3" borderId="5" applyNumberFormat="1" applyFont="1" applyFill="1" applyBorder="1" applyAlignment="1" applyProtection="0">
      <alignment horizontal="left" vertical="bottom" wrapText="1"/>
    </xf>
    <xf numFmtId="60" fontId="2" fillId="3" borderId="6" applyNumberFormat="1" applyFont="1" applyFill="1" applyBorder="1" applyAlignment="1" applyProtection="0">
      <alignment horizontal="right" vertical="bottom" wrapText="1"/>
    </xf>
    <xf numFmtId="60" fontId="2" fillId="3" borderId="7" applyNumberFormat="1" applyFont="1" applyFill="1" applyBorder="1" applyAlignment="1" applyProtection="0">
      <alignment horizontal="right" vertical="bottom" wrapText="1"/>
    </xf>
    <xf numFmtId="0" fontId="2" fillId="2" borderId="8" applyNumberFormat="0" applyFont="1" applyFill="1" applyBorder="1" applyAlignment="1" applyProtection="0">
      <alignment horizontal="left" vertical="bottom" wrapText="1"/>
    </xf>
    <xf numFmtId="0" fontId="2" fillId="2" borderId="9" applyNumberFormat="0" applyFont="1" applyFill="1" applyBorder="1" applyAlignment="1" applyProtection="0">
      <alignment horizontal="right" vertical="bottom" wrapText="1"/>
    </xf>
    <xf numFmtId="60" fontId="2" fillId="3" borderId="10" applyNumberFormat="1" applyFont="1" applyFill="1" applyBorder="1" applyAlignment="1" applyProtection="0">
      <alignment horizontal="right" vertical="bottom" wrapText="1"/>
    </xf>
    <xf numFmtId="60" fontId="2" fillId="3" borderId="11" applyNumberFormat="1" applyFont="1" applyFill="1" applyBorder="1" applyAlignment="1" applyProtection="0">
      <alignment horizontal="right" vertical="bottom" wrapText="1"/>
    </xf>
    <xf numFmtId="0" fontId="2" fillId="2" borderId="12" applyNumberFormat="0" applyFont="1" applyFill="1" applyBorder="1" applyAlignment="1" applyProtection="0">
      <alignment horizontal="left" vertical="bottom" wrapText="1"/>
    </xf>
    <xf numFmtId="0" fontId="2" fillId="2" borderId="12" applyNumberFormat="0" applyFont="1" applyFill="1" applyBorder="1" applyAlignment="1" applyProtection="0">
      <alignment horizontal="right" vertical="bottom" wrapText="1"/>
    </xf>
    <xf numFmtId="59" fontId="2" fillId="3" borderId="6" applyNumberFormat="1" applyFont="1" applyFill="1" applyBorder="1" applyAlignment="1" applyProtection="0">
      <alignment horizontal="right" vertical="bottom" wrapText="1"/>
    </xf>
    <xf numFmtId="59" fontId="2" fillId="3" borderId="7" applyNumberFormat="1" applyFont="1" applyFill="1" applyBorder="1" applyAlignment="1" applyProtection="0">
      <alignment horizontal="right" vertical="bottom" wrapText="1"/>
    </xf>
    <xf numFmtId="0" fontId="1" fillId="2" borderId="12" applyNumberFormat="0" applyFont="1" applyFill="1" applyBorder="1" applyAlignment="1" applyProtection="0">
      <alignment horizontal="left" vertical="bottom" wrapText="1"/>
    </xf>
    <xf numFmtId="0" fontId="1" fillId="2" borderId="3" applyNumberFormat="0" applyFont="1" applyFill="1" applyBorder="1" applyAlignment="1" applyProtection="0">
      <alignment horizontal="right" vertical="bottom" wrapText="1"/>
    </xf>
    <xf numFmtId="0" fontId="1" fillId="2" borderId="1" applyNumberFormat="0" applyFont="1" applyFill="1" applyBorder="1" applyAlignment="1" applyProtection="0">
      <alignment horizontal="left" vertical="bottom" wrapText="1"/>
    </xf>
    <xf numFmtId="0" fontId="1" fillId="2" borderId="1" applyNumberFormat="0" applyFont="1" applyFill="1" applyBorder="1" applyAlignment="1" applyProtection="0">
      <alignment horizontal="right" vertical="bottom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dcdcd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2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23"/>
  <sheetViews>
    <sheetView workbookViewId="0" showGridLines="0" defaultGridColor="1"/>
  </sheetViews>
  <sheetFormatPr defaultColWidth="6.16667" defaultRowHeight="10.5" customHeight="1" outlineLevelRow="0" outlineLevelCol="0"/>
  <cols>
    <col min="1" max="1" width="30.5" style="1" customWidth="1"/>
    <col min="2" max="2" width="10.6719" style="1" customWidth="1"/>
    <col min="3" max="3" width="9.17188" style="1" customWidth="1"/>
    <col min="4" max="4" width="10.6719" style="1" customWidth="1"/>
    <col min="5" max="7" width="9.17188" style="1" customWidth="1"/>
    <col min="8" max="16384" width="6.17188" style="1" customWidth="1"/>
  </cols>
  <sheetData>
    <row r="1" ht="13" customHeight="1">
      <c r="A1" s="2"/>
      <c r="B1" s="2"/>
      <c r="C1" s="2"/>
      <c r="D1" s="2"/>
      <c r="E1" s="2"/>
      <c r="F1" s="2"/>
      <c r="G1" s="2"/>
    </row>
    <row r="2" ht="12.75" customHeight="1">
      <c r="A2" s="2"/>
      <c r="B2" t="s" s="3">
        <v>0</v>
      </c>
      <c r="C2" s="2"/>
      <c r="D2" s="2"/>
      <c r="E2" t="s" s="3">
        <v>1</v>
      </c>
      <c r="F2" s="2"/>
      <c r="G2" s="2"/>
    </row>
    <row r="3" ht="12.75" customHeight="1">
      <c r="A3" s="2"/>
      <c r="B3" t="s" s="4">
        <v>2</v>
      </c>
      <c r="C3" t="s" s="4">
        <v>3</v>
      </c>
      <c r="D3" t="s" s="4">
        <v>4</v>
      </c>
      <c r="E3" t="s" s="4">
        <v>2</v>
      </c>
      <c r="F3" t="s" s="4">
        <v>3</v>
      </c>
      <c r="G3" t="s" s="4">
        <v>4</v>
      </c>
    </row>
    <row r="4" ht="14.25" customHeight="1">
      <c r="A4" s="5"/>
      <c r="B4" s="6"/>
      <c r="C4" s="6"/>
      <c r="D4" s="6"/>
      <c r="E4" s="6"/>
      <c r="F4" s="6"/>
      <c r="G4" s="6"/>
    </row>
    <row r="5" ht="14.25" customHeight="1">
      <c r="A5" t="s" s="7">
        <v>5</v>
      </c>
      <c r="B5" s="8"/>
      <c r="C5" s="8"/>
      <c r="D5" s="8"/>
      <c r="E5" s="8"/>
      <c r="F5" s="8"/>
      <c r="G5" s="8"/>
    </row>
    <row r="6" ht="12.75" customHeight="1">
      <c r="A6" t="s" s="9">
        <v>6</v>
      </c>
      <c r="B6" s="10">
        <v>396766</v>
      </c>
      <c r="C6" s="10">
        <v>403570</v>
      </c>
      <c r="D6" s="10">
        <v>-6805</v>
      </c>
      <c r="E6" s="10">
        <v>750760</v>
      </c>
      <c r="F6" s="10">
        <v>807141</v>
      </c>
      <c r="G6" s="10">
        <v>-56380</v>
      </c>
    </row>
    <row r="7" ht="12.75" customHeight="1">
      <c r="A7" t="s" s="9">
        <v>7</v>
      </c>
      <c r="B7" s="11">
        <v>0</v>
      </c>
      <c r="C7" s="11">
        <v>0</v>
      </c>
      <c r="D7" s="11">
        <v>0</v>
      </c>
      <c r="E7" s="11">
        <v>22734</v>
      </c>
      <c r="F7" s="11">
        <v>0</v>
      </c>
      <c r="G7" s="11">
        <v>22734</v>
      </c>
    </row>
    <row r="8" ht="12.75" customHeight="1">
      <c r="A8" t="s" s="9">
        <v>8</v>
      </c>
      <c r="B8" s="11">
        <v>930</v>
      </c>
      <c r="C8" s="11">
        <v>250</v>
      </c>
      <c r="D8" s="11">
        <v>680</v>
      </c>
      <c r="E8" s="11">
        <v>930</v>
      </c>
      <c r="F8" s="11">
        <v>500</v>
      </c>
      <c r="G8" s="11">
        <v>430</v>
      </c>
    </row>
    <row r="9" ht="12.75" customHeight="1">
      <c r="A9" t="s" s="9">
        <v>9</v>
      </c>
      <c r="B9" s="11">
        <v>4239</v>
      </c>
      <c r="C9" s="11">
        <v>0</v>
      </c>
      <c r="D9" s="11">
        <v>4239</v>
      </c>
      <c r="E9" s="11">
        <v>16615</v>
      </c>
      <c r="F9" s="11">
        <v>0</v>
      </c>
      <c r="G9" s="11">
        <v>16615</v>
      </c>
    </row>
    <row r="10" ht="12.75" customHeight="1">
      <c r="A10" t="s" s="9">
        <v>10</v>
      </c>
      <c r="B10" s="11">
        <v>23979</v>
      </c>
      <c r="C10" s="11">
        <v>24372</v>
      </c>
      <c r="D10" s="11">
        <v>-393</v>
      </c>
      <c r="E10" s="11">
        <v>47958</v>
      </c>
      <c r="F10" s="11">
        <v>48744</v>
      </c>
      <c r="G10" s="11">
        <v>-786</v>
      </c>
    </row>
    <row r="11" ht="12.75" customHeight="1">
      <c r="A11" t="s" s="9">
        <v>11</v>
      </c>
      <c r="B11" s="11">
        <v>169</v>
      </c>
      <c r="C11" s="11">
        <v>125</v>
      </c>
      <c r="D11" s="11">
        <v>44</v>
      </c>
      <c r="E11" s="11">
        <v>277</v>
      </c>
      <c r="F11" s="11">
        <v>250</v>
      </c>
      <c r="G11" s="11">
        <v>27</v>
      </c>
    </row>
    <row r="12" ht="12.75" customHeight="1">
      <c r="A12" t="s" s="9">
        <v>12</v>
      </c>
      <c r="B12" s="11">
        <v>6</v>
      </c>
      <c r="C12" s="11">
        <v>0</v>
      </c>
      <c r="D12" s="11">
        <v>6</v>
      </c>
      <c r="E12" s="11">
        <v>11</v>
      </c>
      <c r="F12" s="11">
        <v>0</v>
      </c>
      <c r="G12" s="11">
        <v>11</v>
      </c>
    </row>
    <row r="13" ht="12.75" customHeight="1">
      <c r="A13" t="s" s="9">
        <v>13</v>
      </c>
      <c r="B13" s="11">
        <v>0</v>
      </c>
      <c r="C13" s="11">
        <v>5333</v>
      </c>
      <c r="D13" s="11">
        <v>-5333</v>
      </c>
      <c r="E13" s="11">
        <v>0</v>
      </c>
      <c r="F13" s="11">
        <v>5333</v>
      </c>
      <c r="G13" s="11">
        <v>-5333</v>
      </c>
    </row>
    <row r="14" ht="12.75" customHeight="1">
      <c r="A14" t="s" s="9">
        <v>14</v>
      </c>
      <c r="B14" s="11">
        <v>350</v>
      </c>
      <c r="C14" s="11">
        <v>7500</v>
      </c>
      <c r="D14" s="11">
        <v>-7150</v>
      </c>
      <c r="E14" s="11">
        <v>1370</v>
      </c>
      <c r="F14" s="11">
        <v>15000</v>
      </c>
      <c r="G14" s="11">
        <v>-13630</v>
      </c>
    </row>
    <row r="15" ht="12.75" customHeight="1">
      <c r="A15" t="s" s="9">
        <v>15</v>
      </c>
      <c r="B15" s="11">
        <v>5000</v>
      </c>
      <c r="C15" s="11">
        <v>0</v>
      </c>
      <c r="D15" s="11">
        <v>5000</v>
      </c>
      <c r="E15" s="11">
        <v>11165</v>
      </c>
      <c r="F15" s="11">
        <v>0</v>
      </c>
      <c r="G15" s="11">
        <v>11165</v>
      </c>
    </row>
    <row r="16" ht="12.75" customHeight="1">
      <c r="A16" s="12"/>
      <c r="B16" s="13"/>
      <c r="C16" s="13"/>
      <c r="D16" s="13"/>
      <c r="E16" s="13"/>
      <c r="F16" s="13"/>
      <c r="G16" s="13"/>
    </row>
    <row r="17" ht="14.25" customHeight="1">
      <c r="A17" t="s" s="7">
        <v>16</v>
      </c>
      <c r="B17" s="14">
        <f>SUM(B6:B16)</f>
        <v>431439</v>
      </c>
      <c r="C17" s="14">
        <f>SUM(C6:C16)</f>
        <v>441150</v>
      </c>
      <c r="D17" s="14">
        <v>-9713</v>
      </c>
      <c r="E17" s="14">
        <f>SUM(E6:E16)</f>
        <v>851820</v>
      </c>
      <c r="F17" s="14">
        <f>SUM(F6:F16)</f>
        <v>876968</v>
      </c>
      <c r="G17" s="14">
        <v>-25148</v>
      </c>
    </row>
    <row r="18" ht="14.25" customHeight="1">
      <c r="A18" s="5"/>
      <c r="B18" s="8"/>
      <c r="C18" s="8"/>
      <c r="D18" s="8"/>
      <c r="E18" s="8"/>
      <c r="F18" s="8"/>
      <c r="G18" s="8"/>
    </row>
    <row r="19" ht="14.25" customHeight="1">
      <c r="A19" t="s" s="7">
        <v>17</v>
      </c>
      <c r="B19" s="8"/>
      <c r="C19" s="8"/>
      <c r="D19" s="8"/>
      <c r="E19" s="8"/>
      <c r="F19" s="8"/>
      <c r="G19" s="8"/>
    </row>
    <row r="20" ht="14.25" customHeight="1">
      <c r="A20" s="5"/>
      <c r="B20" s="8"/>
      <c r="C20" s="8"/>
      <c r="D20" s="8"/>
      <c r="E20" s="8"/>
      <c r="F20" s="8"/>
      <c r="G20" s="8"/>
    </row>
    <row r="21" ht="14.25" customHeight="1">
      <c r="A21" t="s" s="7">
        <v>18</v>
      </c>
      <c r="B21" s="8"/>
      <c r="C21" s="8"/>
      <c r="D21" s="8"/>
      <c r="E21" s="8"/>
      <c r="F21" s="8"/>
      <c r="G21" s="8"/>
    </row>
    <row r="22" ht="12.75" customHeight="1">
      <c r="A22" t="s" s="9">
        <v>19</v>
      </c>
      <c r="B22" s="11">
        <v>135313</v>
      </c>
      <c r="C22" s="11">
        <v>131974</v>
      </c>
      <c r="D22" s="11">
        <v>-3339</v>
      </c>
      <c r="E22" s="11">
        <v>267286</v>
      </c>
      <c r="F22" s="11">
        <v>263947</v>
      </c>
      <c r="G22" s="11">
        <v>-3339</v>
      </c>
    </row>
    <row r="23" ht="12.75" customHeight="1">
      <c r="A23" t="s" s="9">
        <v>20</v>
      </c>
      <c r="B23" s="11">
        <v>23375</v>
      </c>
      <c r="C23" s="11">
        <v>23375</v>
      </c>
      <c r="D23" s="11">
        <v>0</v>
      </c>
      <c r="E23" s="11">
        <v>46750</v>
      </c>
      <c r="F23" s="11">
        <v>46750</v>
      </c>
      <c r="G23" s="11">
        <v>0</v>
      </c>
    </row>
    <row r="24" ht="12.75" customHeight="1">
      <c r="A24" t="s" s="9">
        <v>21</v>
      </c>
      <c r="B24" s="11">
        <v>15125</v>
      </c>
      <c r="C24" s="11">
        <v>15125</v>
      </c>
      <c r="D24" s="11">
        <v>0</v>
      </c>
      <c r="E24" s="11">
        <v>30250</v>
      </c>
      <c r="F24" s="11">
        <v>30250</v>
      </c>
      <c r="G24" s="11">
        <v>0</v>
      </c>
    </row>
    <row r="25" ht="12.75" customHeight="1">
      <c r="A25" t="s" s="9">
        <v>22</v>
      </c>
      <c r="B25" s="11">
        <v>2860</v>
      </c>
      <c r="C25" s="11">
        <v>8777</v>
      </c>
      <c r="D25" s="11">
        <v>5918</v>
      </c>
      <c r="E25" s="11">
        <v>8579</v>
      </c>
      <c r="F25" s="11">
        <v>17555</v>
      </c>
      <c r="G25" s="11">
        <v>8976</v>
      </c>
    </row>
    <row r="26" ht="12.75" customHeight="1">
      <c r="A26" t="s" s="9">
        <v>23</v>
      </c>
      <c r="B26" s="11">
        <v>16073</v>
      </c>
      <c r="C26" s="11">
        <v>16106</v>
      </c>
      <c r="D26" s="11">
        <v>33</v>
      </c>
      <c r="E26" s="11">
        <v>39907</v>
      </c>
      <c r="F26" s="11">
        <v>32211</v>
      </c>
      <c r="G26" s="11">
        <v>-7696</v>
      </c>
    </row>
    <row r="27" ht="12.75" customHeight="1">
      <c r="A27" t="s" s="9">
        <v>24</v>
      </c>
      <c r="B27" s="11">
        <v>43803</v>
      </c>
      <c r="C27" s="11">
        <v>45487</v>
      </c>
      <c r="D27" s="11">
        <v>1684</v>
      </c>
      <c r="E27" s="11">
        <v>96384</v>
      </c>
      <c r="F27" s="11">
        <v>90974</v>
      </c>
      <c r="G27" s="11">
        <v>-5410</v>
      </c>
    </row>
    <row r="28" ht="12.75" customHeight="1">
      <c r="A28" t="s" s="9">
        <v>25</v>
      </c>
      <c r="B28" s="11">
        <v>6710</v>
      </c>
      <c r="C28" s="11">
        <v>6715</v>
      </c>
      <c r="D28" s="11">
        <v>5</v>
      </c>
      <c r="E28" s="11">
        <v>13420</v>
      </c>
      <c r="F28" s="11">
        <v>13430</v>
      </c>
      <c r="G28" s="11">
        <v>10</v>
      </c>
    </row>
    <row r="29" ht="12.75" customHeight="1">
      <c r="A29" t="s" s="9">
        <v>26</v>
      </c>
      <c r="B29" s="11">
        <v>6326</v>
      </c>
      <c r="C29" s="11">
        <v>6326</v>
      </c>
      <c r="D29" s="11">
        <v>0</v>
      </c>
      <c r="E29" s="11">
        <v>12653</v>
      </c>
      <c r="F29" s="11">
        <v>12653</v>
      </c>
      <c r="G29" s="11">
        <v>0</v>
      </c>
    </row>
    <row r="30" ht="12.75" customHeight="1">
      <c r="A30" t="s" s="9">
        <v>27</v>
      </c>
      <c r="B30" s="11">
        <v>7970</v>
      </c>
      <c r="C30" s="11">
        <v>8750</v>
      </c>
      <c r="D30" s="11">
        <v>780</v>
      </c>
      <c r="E30" s="11">
        <v>16735</v>
      </c>
      <c r="F30" s="11">
        <v>17500</v>
      </c>
      <c r="G30" s="11">
        <v>765</v>
      </c>
    </row>
    <row r="31" ht="12.75" customHeight="1">
      <c r="A31" t="s" s="9">
        <v>28</v>
      </c>
      <c r="B31" s="11">
        <v>806</v>
      </c>
      <c r="C31" s="11">
        <v>750</v>
      </c>
      <c r="D31" s="11">
        <v>-56</v>
      </c>
      <c r="E31" s="11">
        <v>1201</v>
      </c>
      <c r="F31" s="11">
        <v>1500</v>
      </c>
      <c r="G31" s="11">
        <v>299</v>
      </c>
    </row>
    <row r="32" ht="12.75" customHeight="1">
      <c r="A32" t="s" s="9">
        <v>29</v>
      </c>
      <c r="B32" s="11">
        <v>0</v>
      </c>
      <c r="C32" s="11">
        <v>375</v>
      </c>
      <c r="D32" s="11">
        <v>375</v>
      </c>
      <c r="E32" s="11">
        <v>0</v>
      </c>
      <c r="F32" s="11">
        <v>750</v>
      </c>
      <c r="G32" s="11">
        <v>750</v>
      </c>
    </row>
    <row r="33" ht="12.75" customHeight="1">
      <c r="A33" t="s" s="9">
        <v>30</v>
      </c>
      <c r="B33" s="15">
        <v>300</v>
      </c>
      <c r="C33" s="15">
        <v>1250</v>
      </c>
      <c r="D33" s="15">
        <v>950</v>
      </c>
      <c r="E33" s="15">
        <v>4910</v>
      </c>
      <c r="F33" s="15">
        <v>2500</v>
      </c>
      <c r="G33" s="15">
        <v>-2410</v>
      </c>
    </row>
    <row r="34" ht="28.5" customHeight="1">
      <c r="A34" t="s" s="7">
        <v>31</v>
      </c>
      <c r="B34" s="14">
        <f>SUM(B22:B33)</f>
        <v>258661</v>
      </c>
      <c r="C34" s="14">
        <f>SUM(C22:C33)</f>
        <v>265010</v>
      </c>
      <c r="D34" s="14">
        <v>6349</v>
      </c>
      <c r="E34" s="14">
        <f>SUM(E22:E33)</f>
        <v>538075</v>
      </c>
      <c r="F34" s="14">
        <f>SUM(F22:F33)</f>
        <v>530020</v>
      </c>
      <c r="G34" s="14">
        <v>-8055</v>
      </c>
    </row>
    <row r="35" ht="14.25" customHeight="1">
      <c r="A35" s="5"/>
      <c r="B35" s="8"/>
      <c r="C35" s="8"/>
      <c r="D35" s="8"/>
      <c r="E35" s="8"/>
      <c r="F35" s="8"/>
      <c r="G35" s="8"/>
    </row>
    <row r="36" ht="14.25" customHeight="1">
      <c r="A36" t="s" s="7">
        <v>32</v>
      </c>
      <c r="B36" s="8"/>
      <c r="C36" s="8"/>
      <c r="D36" s="8"/>
      <c r="E36" s="8"/>
      <c r="F36" s="8"/>
      <c r="G36" s="8"/>
    </row>
    <row r="37" ht="12.75" customHeight="1">
      <c r="A37" t="s" s="16">
        <v>33</v>
      </c>
      <c r="B37" s="17"/>
      <c r="C37" s="17"/>
      <c r="D37" s="17"/>
      <c r="E37" s="17"/>
      <c r="F37" s="17"/>
      <c r="G37" s="17"/>
    </row>
    <row r="38" ht="12.75" customHeight="1">
      <c r="A38" t="s" s="9">
        <v>34</v>
      </c>
      <c r="B38" s="11">
        <v>57416</v>
      </c>
      <c r="C38" s="11">
        <v>57416</v>
      </c>
      <c r="D38" s="11">
        <v>0</v>
      </c>
      <c r="E38" s="11">
        <v>114831</v>
      </c>
      <c r="F38" s="11">
        <v>114831</v>
      </c>
      <c r="G38" s="11">
        <v>0</v>
      </c>
    </row>
    <row r="39" ht="12.75" customHeight="1">
      <c r="A39" t="s" s="9">
        <v>35</v>
      </c>
      <c r="B39" s="11">
        <v>249</v>
      </c>
      <c r="C39" s="11">
        <v>0</v>
      </c>
      <c r="D39" s="11">
        <v>-249</v>
      </c>
      <c r="E39" s="11">
        <v>2170</v>
      </c>
      <c r="F39" s="11">
        <v>2000</v>
      </c>
      <c r="G39" s="11">
        <v>-170</v>
      </c>
    </row>
    <row r="40" ht="12.75" customHeight="1">
      <c r="A40" t="s" s="9">
        <v>36</v>
      </c>
      <c r="B40" s="11">
        <v>0</v>
      </c>
      <c r="C40" s="11">
        <v>6000</v>
      </c>
      <c r="D40" s="11">
        <v>6000</v>
      </c>
      <c r="E40" s="11">
        <v>0</v>
      </c>
      <c r="F40" s="11">
        <v>6000</v>
      </c>
      <c r="G40" s="11">
        <v>6000</v>
      </c>
    </row>
    <row r="41" ht="12.75" customHeight="1">
      <c r="A41" t="s" s="9">
        <v>37</v>
      </c>
      <c r="B41" s="11">
        <v>0</v>
      </c>
      <c r="C41" s="11">
        <v>10000</v>
      </c>
      <c r="D41" s="11">
        <v>10000</v>
      </c>
      <c r="E41" s="11">
        <v>0</v>
      </c>
      <c r="F41" s="11">
        <v>10000</v>
      </c>
      <c r="G41" s="11">
        <v>10000</v>
      </c>
    </row>
    <row r="42" ht="12.75" customHeight="1">
      <c r="A42" t="s" s="16">
        <v>38</v>
      </c>
      <c r="B42" s="17"/>
      <c r="C42" s="17"/>
      <c r="D42" s="17"/>
      <c r="E42" s="17"/>
      <c r="F42" s="17"/>
      <c r="G42" s="17"/>
    </row>
    <row r="43" ht="12.75" customHeight="1">
      <c r="A43" t="s" s="9">
        <v>39</v>
      </c>
      <c r="B43" s="11">
        <v>0</v>
      </c>
      <c r="C43" s="11">
        <v>0</v>
      </c>
      <c r="D43" s="11">
        <v>0</v>
      </c>
      <c r="E43" s="11">
        <v>600</v>
      </c>
      <c r="F43" s="11">
        <v>0</v>
      </c>
      <c r="G43" s="11">
        <v>-600</v>
      </c>
    </row>
    <row r="44" ht="12.75" customHeight="1">
      <c r="A44" t="s" s="9">
        <v>40</v>
      </c>
      <c r="B44" s="11">
        <v>915</v>
      </c>
      <c r="C44" s="11">
        <v>250</v>
      </c>
      <c r="D44" s="11">
        <v>-665</v>
      </c>
      <c r="E44" s="11">
        <v>915</v>
      </c>
      <c r="F44" s="11">
        <v>500</v>
      </c>
      <c r="G44" s="11">
        <v>-415</v>
      </c>
    </row>
    <row r="45" ht="12.75" customHeight="1">
      <c r="A45" t="s" s="9">
        <v>41</v>
      </c>
      <c r="B45" s="11">
        <v>0</v>
      </c>
      <c r="C45" s="11">
        <v>250</v>
      </c>
      <c r="D45" s="11">
        <v>250</v>
      </c>
      <c r="E45" s="11">
        <v>31</v>
      </c>
      <c r="F45" s="11">
        <v>500</v>
      </c>
      <c r="G45" s="11">
        <v>469</v>
      </c>
    </row>
    <row r="46" ht="12.75" customHeight="1">
      <c r="A46" t="s" s="9">
        <v>42</v>
      </c>
      <c r="B46" s="11">
        <v>156</v>
      </c>
      <c r="C46" s="11">
        <v>500</v>
      </c>
      <c r="D46" s="11">
        <v>344</v>
      </c>
      <c r="E46" s="11">
        <v>156</v>
      </c>
      <c r="F46" s="11">
        <v>1000</v>
      </c>
      <c r="G46" s="11">
        <v>844</v>
      </c>
    </row>
    <row r="47" ht="12.75" customHeight="1">
      <c r="A47" t="s" s="9">
        <v>43</v>
      </c>
      <c r="B47" s="11">
        <v>4200</v>
      </c>
      <c r="C47" s="11">
        <v>4200</v>
      </c>
      <c r="D47" s="11">
        <v>0</v>
      </c>
      <c r="E47" s="11">
        <v>8400</v>
      </c>
      <c r="F47" s="11">
        <v>8400</v>
      </c>
      <c r="G47" s="11">
        <v>0</v>
      </c>
    </row>
    <row r="48" ht="12.75" customHeight="1">
      <c r="A48" t="s" s="16">
        <v>44</v>
      </c>
      <c r="B48" s="17"/>
      <c r="C48" s="17"/>
      <c r="D48" s="17"/>
      <c r="E48" s="17"/>
      <c r="F48" s="17"/>
      <c r="G48" s="17"/>
    </row>
    <row r="49" ht="12.75" customHeight="1">
      <c r="A49" t="s" s="9">
        <v>45</v>
      </c>
      <c r="B49" s="11">
        <v>4125</v>
      </c>
      <c r="C49" s="11">
        <v>10000</v>
      </c>
      <c r="D49" s="11">
        <v>5875</v>
      </c>
      <c r="E49" s="11">
        <v>11556</v>
      </c>
      <c r="F49" s="11">
        <v>20000</v>
      </c>
      <c r="G49" s="11">
        <v>8444</v>
      </c>
    </row>
    <row r="50" ht="12.75" customHeight="1">
      <c r="A50" t="s" s="9">
        <v>46</v>
      </c>
      <c r="B50" s="11">
        <v>47000</v>
      </c>
      <c r="C50" s="11">
        <v>0</v>
      </c>
      <c r="D50" s="11">
        <v>-47000</v>
      </c>
      <c r="E50" s="11">
        <v>47000</v>
      </c>
      <c r="F50" s="11">
        <v>0</v>
      </c>
      <c r="G50" s="11">
        <v>-47000</v>
      </c>
    </row>
    <row r="51" ht="12.75" customHeight="1">
      <c r="A51" t="s" s="9">
        <v>47</v>
      </c>
      <c r="B51" s="11">
        <v>9465</v>
      </c>
      <c r="C51" s="11">
        <v>17500</v>
      </c>
      <c r="D51" s="11">
        <v>8035</v>
      </c>
      <c r="E51" s="11">
        <v>36385</v>
      </c>
      <c r="F51" s="11">
        <v>35000</v>
      </c>
      <c r="G51" s="11">
        <v>-1385</v>
      </c>
    </row>
    <row r="52" ht="12.75" customHeight="1">
      <c r="A52" t="s" s="9">
        <v>48</v>
      </c>
      <c r="B52" s="11">
        <v>0</v>
      </c>
      <c r="C52" s="11">
        <v>250</v>
      </c>
      <c r="D52" s="11">
        <v>250</v>
      </c>
      <c r="E52" s="11">
        <v>0</v>
      </c>
      <c r="F52" s="11">
        <v>500</v>
      </c>
      <c r="G52" s="11">
        <v>500</v>
      </c>
    </row>
    <row r="53" ht="12.75" customHeight="1">
      <c r="A53" t="s" s="9">
        <v>49</v>
      </c>
      <c r="B53" s="11">
        <v>1918</v>
      </c>
      <c r="C53" s="11">
        <v>1500</v>
      </c>
      <c r="D53" s="11">
        <v>-418</v>
      </c>
      <c r="E53" s="11">
        <v>2824</v>
      </c>
      <c r="F53" s="11">
        <v>3000</v>
      </c>
      <c r="G53" s="11">
        <v>176</v>
      </c>
    </row>
    <row r="54" ht="12.75" customHeight="1">
      <c r="A54" t="s" s="9">
        <v>50</v>
      </c>
      <c r="B54" s="11">
        <v>0</v>
      </c>
      <c r="C54" s="11">
        <v>2250</v>
      </c>
      <c r="D54" s="11">
        <v>2250</v>
      </c>
      <c r="E54" s="11">
        <v>2950</v>
      </c>
      <c r="F54" s="11">
        <v>4500</v>
      </c>
      <c r="G54" s="11">
        <v>1550</v>
      </c>
    </row>
    <row r="55" ht="12.75" customHeight="1">
      <c r="A55" t="s" s="9">
        <v>51</v>
      </c>
      <c r="B55" s="11">
        <v>62</v>
      </c>
      <c r="C55" s="11">
        <v>0</v>
      </c>
      <c r="D55" s="11">
        <v>-62</v>
      </c>
      <c r="E55" s="11">
        <v>712</v>
      </c>
      <c r="F55" s="11">
        <v>0</v>
      </c>
      <c r="G55" s="11">
        <v>-712</v>
      </c>
    </row>
    <row r="56" ht="12.75" customHeight="1">
      <c r="A56" t="s" s="16">
        <v>52</v>
      </c>
      <c r="B56" s="17"/>
      <c r="C56" s="17"/>
      <c r="D56" s="17"/>
      <c r="E56" s="17"/>
      <c r="F56" s="17"/>
      <c r="G56" s="17"/>
    </row>
    <row r="57" ht="12.75" customHeight="1">
      <c r="A57" t="s" s="9">
        <v>53</v>
      </c>
      <c r="B57" s="11">
        <v>1439</v>
      </c>
      <c r="C57" s="11">
        <v>1375</v>
      </c>
      <c r="D57" s="11">
        <v>-64</v>
      </c>
      <c r="E57" s="11">
        <v>3840</v>
      </c>
      <c r="F57" s="11">
        <v>2750</v>
      </c>
      <c r="G57" s="11">
        <v>-1090</v>
      </c>
    </row>
    <row r="58" ht="12.75" customHeight="1">
      <c r="A58" t="s" s="9">
        <v>54</v>
      </c>
      <c r="B58" s="11">
        <v>6573</v>
      </c>
      <c r="C58" s="11">
        <v>3750</v>
      </c>
      <c r="D58" s="11">
        <v>-2823</v>
      </c>
      <c r="E58" s="11">
        <v>10189</v>
      </c>
      <c r="F58" s="11">
        <v>7500</v>
      </c>
      <c r="G58" s="11">
        <v>-2689</v>
      </c>
    </row>
    <row r="59" ht="12.75" customHeight="1">
      <c r="A59" t="s" s="9">
        <v>55</v>
      </c>
      <c r="B59" s="11">
        <v>546</v>
      </c>
      <c r="C59" s="11">
        <v>0</v>
      </c>
      <c r="D59" s="11">
        <v>-546</v>
      </c>
      <c r="E59" s="11">
        <v>2323</v>
      </c>
      <c r="F59" s="11">
        <v>0</v>
      </c>
      <c r="G59" s="11">
        <v>-2323</v>
      </c>
    </row>
    <row r="60" ht="12.75" customHeight="1">
      <c r="A60" t="s" s="9">
        <v>56</v>
      </c>
      <c r="B60" s="11">
        <v>1260</v>
      </c>
      <c r="C60" s="11">
        <v>1275</v>
      </c>
      <c r="D60" s="11">
        <v>15</v>
      </c>
      <c r="E60" s="11">
        <v>3057</v>
      </c>
      <c r="F60" s="11">
        <v>2550</v>
      </c>
      <c r="G60" s="11">
        <v>-507</v>
      </c>
    </row>
    <row r="61" ht="12.75" customHeight="1">
      <c r="A61" t="s" s="9">
        <v>57</v>
      </c>
      <c r="B61" s="11">
        <v>11944</v>
      </c>
      <c r="C61" s="11">
        <v>7750</v>
      </c>
      <c r="D61" s="11">
        <v>-4194</v>
      </c>
      <c r="E61" s="11">
        <v>27009</v>
      </c>
      <c r="F61" s="11">
        <v>15500</v>
      </c>
      <c r="G61" s="11">
        <v>-11509</v>
      </c>
    </row>
    <row r="62" ht="12.75" customHeight="1">
      <c r="A62" t="s" s="9">
        <v>58</v>
      </c>
      <c r="B62" s="11">
        <v>5932</v>
      </c>
      <c r="C62" s="11">
        <v>3000</v>
      </c>
      <c r="D62" s="11">
        <v>-2932</v>
      </c>
      <c r="E62" s="11">
        <v>12211</v>
      </c>
      <c r="F62" s="11">
        <v>6000</v>
      </c>
      <c r="G62" s="11">
        <v>-6211</v>
      </c>
    </row>
    <row r="63" ht="12.75" customHeight="1">
      <c r="A63" t="s" s="9">
        <v>59</v>
      </c>
      <c r="B63" s="11">
        <v>0</v>
      </c>
      <c r="C63" s="11">
        <v>1000</v>
      </c>
      <c r="D63" s="11">
        <v>1000</v>
      </c>
      <c r="E63" s="11">
        <v>491</v>
      </c>
      <c r="F63" s="11">
        <v>2000</v>
      </c>
      <c r="G63" s="11">
        <v>1509</v>
      </c>
    </row>
    <row r="64" ht="12.75" customHeight="1">
      <c r="A64" t="s" s="9">
        <v>60</v>
      </c>
      <c r="B64" s="11">
        <v>0</v>
      </c>
      <c r="C64" s="11">
        <v>750</v>
      </c>
      <c r="D64" s="11">
        <v>750</v>
      </c>
      <c r="E64" s="11">
        <v>0</v>
      </c>
      <c r="F64" s="11">
        <v>1500</v>
      </c>
      <c r="G64" s="11">
        <v>1500</v>
      </c>
    </row>
    <row r="65" ht="12.75" customHeight="1">
      <c r="A65" t="s" s="9">
        <v>61</v>
      </c>
      <c r="B65" s="11">
        <v>1442</v>
      </c>
      <c r="C65" s="11">
        <v>2250</v>
      </c>
      <c r="D65" s="11">
        <v>808</v>
      </c>
      <c r="E65" s="11">
        <v>3214</v>
      </c>
      <c r="F65" s="11">
        <v>4500</v>
      </c>
      <c r="G65" s="11">
        <v>1286</v>
      </c>
    </row>
    <row r="66" ht="12.75" customHeight="1">
      <c r="A66" t="s" s="9">
        <v>62</v>
      </c>
      <c r="B66" s="11">
        <v>1175</v>
      </c>
      <c r="C66" s="11">
        <v>8450</v>
      </c>
      <c r="D66" s="11">
        <v>7275</v>
      </c>
      <c r="E66" s="11">
        <v>6626</v>
      </c>
      <c r="F66" s="11">
        <v>16899</v>
      </c>
      <c r="G66" s="11">
        <v>10273</v>
      </c>
    </row>
    <row r="67" ht="12.75" customHeight="1">
      <c r="A67" t="s" s="16">
        <v>63</v>
      </c>
      <c r="B67" s="17"/>
      <c r="C67" s="17"/>
      <c r="D67" s="17"/>
      <c r="E67" s="17"/>
      <c r="F67" s="17"/>
      <c r="G67" s="17"/>
    </row>
    <row r="68" ht="12.75" customHeight="1">
      <c r="A68" t="s" s="9">
        <v>64</v>
      </c>
      <c r="B68" s="11">
        <v>0</v>
      </c>
      <c r="C68" s="11">
        <v>5375</v>
      </c>
      <c r="D68" s="11">
        <v>5375</v>
      </c>
      <c r="E68" s="11">
        <v>0</v>
      </c>
      <c r="F68" s="11">
        <v>5750</v>
      </c>
      <c r="G68" s="11">
        <v>5750</v>
      </c>
    </row>
    <row r="69" ht="12.75" customHeight="1">
      <c r="A69" t="s" s="9">
        <v>65</v>
      </c>
      <c r="B69" s="11">
        <v>9307</v>
      </c>
      <c r="C69" s="11">
        <v>4750</v>
      </c>
      <c r="D69" s="11">
        <v>-4557</v>
      </c>
      <c r="E69" s="11">
        <v>17186</v>
      </c>
      <c r="F69" s="11">
        <v>9500</v>
      </c>
      <c r="G69" s="11">
        <v>-7686</v>
      </c>
    </row>
    <row r="70" ht="12.75" customHeight="1">
      <c r="A70" t="s" s="9">
        <v>66</v>
      </c>
      <c r="B70" s="11">
        <v>0</v>
      </c>
      <c r="C70" s="11">
        <v>1500</v>
      </c>
      <c r="D70" s="11">
        <v>1500</v>
      </c>
      <c r="E70" s="11">
        <v>0</v>
      </c>
      <c r="F70" s="11">
        <v>3000</v>
      </c>
      <c r="G70" s="11">
        <v>3000</v>
      </c>
    </row>
    <row r="71" ht="12.75" customHeight="1">
      <c r="A71" t="s" s="9">
        <v>67</v>
      </c>
      <c r="B71" s="11">
        <v>7338</v>
      </c>
      <c r="C71" s="11">
        <v>9625</v>
      </c>
      <c r="D71" s="11">
        <v>2287</v>
      </c>
      <c r="E71" s="11">
        <v>15724</v>
      </c>
      <c r="F71" s="11">
        <v>20750</v>
      </c>
      <c r="G71" s="11">
        <v>5026</v>
      </c>
    </row>
    <row r="72" ht="12.75" customHeight="1">
      <c r="A72" t="s" s="9">
        <v>68</v>
      </c>
      <c r="B72" s="11">
        <v>0</v>
      </c>
      <c r="C72" s="11">
        <v>1500</v>
      </c>
      <c r="D72" s="11">
        <v>1500</v>
      </c>
      <c r="E72" s="11">
        <v>0</v>
      </c>
      <c r="F72" s="11">
        <v>3000</v>
      </c>
      <c r="G72" s="11">
        <v>3000</v>
      </c>
    </row>
    <row r="73" ht="12.75" customHeight="1">
      <c r="A73" t="s" s="9">
        <v>69</v>
      </c>
      <c r="B73" s="11">
        <v>0</v>
      </c>
      <c r="C73" s="11">
        <v>1250</v>
      </c>
      <c r="D73" s="11">
        <v>1250</v>
      </c>
      <c r="E73" s="11">
        <v>535</v>
      </c>
      <c r="F73" s="11">
        <v>2500</v>
      </c>
      <c r="G73" s="11">
        <v>1965</v>
      </c>
    </row>
    <row r="74" ht="12.75" customHeight="1">
      <c r="A74" t="s" s="9">
        <v>70</v>
      </c>
      <c r="B74" s="11">
        <v>2304</v>
      </c>
      <c r="C74" s="11">
        <v>4625</v>
      </c>
      <c r="D74" s="11">
        <v>2321</v>
      </c>
      <c r="E74" s="11">
        <v>3995</v>
      </c>
      <c r="F74" s="11">
        <v>9250</v>
      </c>
      <c r="G74" s="11">
        <v>5255</v>
      </c>
    </row>
    <row r="75" ht="12.75" customHeight="1">
      <c r="A75" t="s" s="9">
        <v>71</v>
      </c>
      <c r="B75" s="11">
        <v>1000</v>
      </c>
      <c r="C75" s="11">
        <v>250</v>
      </c>
      <c r="D75" s="11">
        <v>-750</v>
      </c>
      <c r="E75" s="11">
        <v>1000</v>
      </c>
      <c r="F75" s="11">
        <v>500</v>
      </c>
      <c r="G75" s="11">
        <v>-500</v>
      </c>
    </row>
    <row r="76" ht="12.75" customHeight="1">
      <c r="A76" t="s" s="9">
        <v>72</v>
      </c>
      <c r="B76" s="11">
        <v>0</v>
      </c>
      <c r="C76" s="11">
        <v>0</v>
      </c>
      <c r="D76" s="11">
        <v>0</v>
      </c>
      <c r="E76" s="11">
        <v>22945</v>
      </c>
      <c r="F76" s="11">
        <v>0</v>
      </c>
      <c r="G76" s="11">
        <v>-22945</v>
      </c>
    </row>
    <row r="77" ht="28.5" customHeight="1">
      <c r="A77" t="s" s="7">
        <v>73</v>
      </c>
      <c r="B77" s="18">
        <f>SUM(B38:B76)</f>
        <v>175766</v>
      </c>
      <c r="C77" s="18">
        <f>SUM(C38:C76)</f>
        <v>168591</v>
      </c>
      <c r="D77" s="18">
        <v>-7175</v>
      </c>
      <c r="E77" s="18">
        <f>SUM(E38:E76)</f>
        <v>358875</v>
      </c>
      <c r="F77" s="18">
        <f>SUM(F38:F76)</f>
        <v>319680</v>
      </c>
      <c r="G77" s="18">
        <v>-39193</v>
      </c>
    </row>
    <row r="78" ht="14.25" customHeight="1">
      <c r="A78" s="19"/>
      <c r="B78" s="20"/>
      <c r="C78" s="20"/>
      <c r="D78" s="20"/>
      <c r="E78" s="20"/>
      <c r="F78" s="20"/>
      <c r="G78" s="20"/>
    </row>
    <row r="79" ht="14.25" customHeight="1">
      <c r="A79" t="s" s="21">
        <v>74</v>
      </c>
      <c r="B79" s="22">
        <f>B34+B77</f>
        <v>434427</v>
      </c>
      <c r="C79" s="22">
        <f>C34+C77</f>
        <v>433601</v>
      </c>
      <c r="D79" s="22">
        <v>-826</v>
      </c>
      <c r="E79" s="22">
        <f>E34+E77</f>
        <v>896950</v>
      </c>
      <c r="F79" s="22">
        <f>F34+F77</f>
        <v>849700</v>
      </c>
      <c r="G79" s="23">
        <v>-47248</v>
      </c>
    </row>
    <row r="80" ht="14.25" customHeight="1">
      <c r="A80" s="24"/>
      <c r="B80" s="25"/>
      <c r="C80" s="25"/>
      <c r="D80" s="25"/>
      <c r="E80" s="25"/>
      <c r="F80" s="25"/>
      <c r="G80" s="25"/>
    </row>
    <row r="81" ht="28.5" customHeight="1">
      <c r="A81" t="s" s="21">
        <v>75</v>
      </c>
      <c r="B81" s="22">
        <f>B17-B79</f>
        <v>-2988</v>
      </c>
      <c r="C81" s="22">
        <f>C17-C79</f>
        <v>7549</v>
      </c>
      <c r="D81" s="22">
        <v>-10539</v>
      </c>
      <c r="E81" s="22">
        <f>E17-E79</f>
        <v>-45130</v>
      </c>
      <c r="F81" s="22">
        <f>F17-F79</f>
        <v>27268</v>
      </c>
      <c r="G81" s="23">
        <v>-72396</v>
      </c>
    </row>
    <row r="82" ht="14.25" customHeight="1">
      <c r="A82" s="24"/>
      <c r="B82" s="25"/>
      <c r="C82" s="25"/>
      <c r="D82" s="25"/>
      <c r="E82" s="25"/>
      <c r="F82" s="25"/>
      <c r="G82" s="25"/>
    </row>
    <row r="83" ht="28.5" customHeight="1">
      <c r="A83" t="s" s="21">
        <v>76</v>
      </c>
      <c r="B83" s="26">
        <f>B81</f>
        <v>-2988</v>
      </c>
      <c r="C83" s="26">
        <f>C81</f>
        <v>7549</v>
      </c>
      <c r="D83" s="26">
        <v>-10539</v>
      </c>
      <c r="E83" s="26">
        <f>E81</f>
        <v>-45130</v>
      </c>
      <c r="F83" s="26">
        <f>F81</f>
        <v>27268</v>
      </c>
      <c r="G83" s="27">
        <v>-72396</v>
      </c>
    </row>
    <row r="84" ht="14.25" customHeight="1">
      <c r="A84" s="28"/>
      <c r="B84" s="29"/>
      <c r="C84" s="29"/>
      <c r="D84" s="29"/>
      <c r="E84" s="29"/>
      <c r="F84" s="29"/>
      <c r="G84" s="29"/>
    </row>
    <row r="85" ht="25.5" customHeight="1">
      <c r="A85" t="s" s="9">
        <v>77</v>
      </c>
      <c r="B85" s="11">
        <v>24360</v>
      </c>
      <c r="C85" s="11">
        <v>0</v>
      </c>
      <c r="D85" s="11">
        <v>24360</v>
      </c>
      <c r="E85" s="11">
        <v>742746</v>
      </c>
      <c r="F85" s="11">
        <v>0</v>
      </c>
      <c r="G85" s="11">
        <v>742746</v>
      </c>
    </row>
    <row r="86" ht="25.5" customHeight="1">
      <c r="A86" t="s" s="9">
        <v>78</v>
      </c>
      <c r="B86" s="15">
        <v>355036</v>
      </c>
      <c r="C86" s="15">
        <v>0</v>
      </c>
      <c r="D86" s="15">
        <v>-355036</v>
      </c>
      <c r="E86" s="15">
        <v>456648</v>
      </c>
      <c r="F86" s="15">
        <v>0</v>
      </c>
      <c r="G86" s="15">
        <v>-456648</v>
      </c>
    </row>
    <row r="87" ht="14.25" customHeight="1">
      <c r="A87" t="s" s="7">
        <v>79</v>
      </c>
      <c r="B87" s="14">
        <f>B85-B86-0-0</f>
        <v>-330676</v>
      </c>
      <c r="C87" s="14">
        <f>C85-C86-0-0</f>
        <v>0</v>
      </c>
      <c r="D87" s="14">
        <v>-330676</v>
      </c>
      <c r="E87" s="14">
        <f>E85-E86-0-0</f>
        <v>286098</v>
      </c>
      <c r="F87" s="14">
        <f>F85-F86-0-0</f>
        <v>0</v>
      </c>
      <c r="G87" s="14">
        <v>286098</v>
      </c>
    </row>
    <row r="88" ht="14.25" customHeight="1">
      <c r="A88" s="19"/>
      <c r="B88" s="20"/>
      <c r="C88" s="20"/>
      <c r="D88" s="20"/>
      <c r="E88" s="20"/>
      <c r="F88" s="20"/>
      <c r="G88" s="20"/>
    </row>
    <row r="89" ht="14.25" customHeight="1">
      <c r="A89" t="s" s="21">
        <v>80</v>
      </c>
      <c r="B89" s="30">
        <f>B83+B87</f>
        <v>-333664</v>
      </c>
      <c r="C89" s="30">
        <f>C83+C87</f>
        <v>7549</v>
      </c>
      <c r="D89" s="30">
        <v>-341215</v>
      </c>
      <c r="E89" s="30">
        <f>E83+E87</f>
        <v>240968</v>
      </c>
      <c r="F89" s="30">
        <f>F83+F87</f>
        <v>27268</v>
      </c>
      <c r="G89" s="31">
        <v>213701</v>
      </c>
    </row>
    <row r="90" ht="13" customHeight="1">
      <c r="A90" s="32"/>
      <c r="B90" s="33"/>
      <c r="C90" s="33"/>
      <c r="D90" s="33"/>
      <c r="E90" s="33"/>
      <c r="F90" s="33"/>
      <c r="G90" s="33"/>
    </row>
    <row r="91" ht="13" customHeight="1">
      <c r="A91" s="34"/>
      <c r="B91" s="35"/>
      <c r="C91" s="35"/>
      <c r="D91" s="35"/>
      <c r="E91" s="35"/>
      <c r="F91" s="35"/>
      <c r="G91" s="35"/>
    </row>
    <row r="92" ht="13" customHeight="1">
      <c r="A92" s="34"/>
      <c r="B92" s="35"/>
      <c r="C92" s="35"/>
      <c r="D92" s="35"/>
      <c r="E92" s="35"/>
      <c r="F92" s="35"/>
      <c r="G92" s="35"/>
    </row>
    <row r="93" ht="13" customHeight="1">
      <c r="A93" s="34"/>
      <c r="B93" s="35"/>
      <c r="C93" s="35"/>
      <c r="D93" s="35"/>
      <c r="E93" s="35"/>
      <c r="F93" s="35"/>
      <c r="G93" s="35"/>
    </row>
    <row r="94" ht="13" customHeight="1">
      <c r="A94" s="34"/>
      <c r="B94" s="35"/>
      <c r="C94" s="35"/>
      <c r="D94" s="35"/>
      <c r="E94" s="35"/>
      <c r="F94" s="35"/>
      <c r="G94" s="35"/>
    </row>
    <row r="95" ht="13" customHeight="1">
      <c r="A95" s="34"/>
      <c r="B95" s="35"/>
      <c r="C95" s="35"/>
      <c r="D95" s="35"/>
      <c r="E95" s="35"/>
      <c r="F95" s="35"/>
      <c r="G95" s="35"/>
    </row>
    <row r="96" ht="13" customHeight="1">
      <c r="A96" s="34"/>
      <c r="B96" s="35"/>
      <c r="C96" s="35"/>
      <c r="D96" s="35"/>
      <c r="E96" s="35"/>
      <c r="F96" s="35"/>
      <c r="G96" s="35"/>
    </row>
    <row r="97" ht="13" customHeight="1">
      <c r="A97" s="34"/>
      <c r="B97" s="35"/>
      <c r="C97" s="35"/>
      <c r="D97" s="35"/>
      <c r="E97" s="35"/>
      <c r="F97" s="35"/>
      <c r="G97" s="35"/>
    </row>
    <row r="98" ht="13" customHeight="1">
      <c r="A98" s="34"/>
      <c r="B98" s="35"/>
      <c r="C98" s="35"/>
      <c r="D98" s="35"/>
      <c r="E98" s="35"/>
      <c r="F98" s="35"/>
      <c r="G98" s="35"/>
    </row>
    <row r="99" ht="13" customHeight="1">
      <c r="A99" s="34"/>
      <c r="B99" s="35"/>
      <c r="C99" s="35"/>
      <c r="D99" s="35"/>
      <c r="E99" s="35"/>
      <c r="F99" s="35"/>
      <c r="G99" s="35"/>
    </row>
    <row r="100" ht="13" customHeight="1">
      <c r="A100" s="34"/>
      <c r="B100" s="35"/>
      <c r="C100" s="35"/>
      <c r="D100" s="35"/>
      <c r="E100" s="35"/>
      <c r="F100" s="35"/>
      <c r="G100" s="35"/>
    </row>
    <row r="101" ht="13" customHeight="1">
      <c r="A101" s="34"/>
      <c r="B101" s="35"/>
      <c r="C101" s="35"/>
      <c r="D101" s="35"/>
      <c r="E101" s="35"/>
      <c r="F101" s="35"/>
      <c r="G101" s="35"/>
    </row>
    <row r="102" ht="13" customHeight="1">
      <c r="A102" s="34"/>
      <c r="B102" s="35"/>
      <c r="C102" s="35"/>
      <c r="D102" s="35"/>
      <c r="E102" s="35"/>
      <c r="F102" s="35"/>
      <c r="G102" s="35"/>
    </row>
    <row r="103" ht="13" customHeight="1">
      <c r="A103" s="34"/>
      <c r="B103" s="35"/>
      <c r="C103" s="35"/>
      <c r="D103" s="35"/>
      <c r="E103" s="35"/>
      <c r="F103" s="35"/>
      <c r="G103" s="35"/>
    </row>
    <row r="104" ht="13" customHeight="1">
      <c r="A104" s="34"/>
      <c r="B104" s="35"/>
      <c r="C104" s="35"/>
      <c r="D104" s="35"/>
      <c r="E104" s="35"/>
      <c r="F104" s="35"/>
      <c r="G104" s="35"/>
    </row>
    <row r="105" ht="13" customHeight="1">
      <c r="A105" s="34"/>
      <c r="B105" s="35"/>
      <c r="C105" s="35"/>
      <c r="D105" s="35"/>
      <c r="E105" s="35"/>
      <c r="F105" s="35"/>
      <c r="G105" s="35"/>
    </row>
    <row r="106" ht="13" customHeight="1">
      <c r="A106" s="34"/>
      <c r="B106" s="35"/>
      <c r="C106" s="35"/>
      <c r="D106" s="35"/>
      <c r="E106" s="35"/>
      <c r="F106" s="35"/>
      <c r="G106" s="35"/>
    </row>
    <row r="107" ht="13" customHeight="1">
      <c r="A107" s="34"/>
      <c r="B107" s="35"/>
      <c r="C107" s="35"/>
      <c r="D107" s="35"/>
      <c r="E107" s="35"/>
      <c r="F107" s="35"/>
      <c r="G107" s="35"/>
    </row>
    <row r="108" ht="13" customHeight="1">
      <c r="A108" s="34"/>
      <c r="B108" s="35"/>
      <c r="C108" s="35"/>
      <c r="D108" s="35"/>
      <c r="E108" s="35"/>
      <c r="F108" s="35"/>
      <c r="G108" s="35"/>
    </row>
    <row r="109" ht="13" customHeight="1">
      <c r="A109" s="34"/>
      <c r="B109" s="35"/>
      <c r="C109" s="35"/>
      <c r="D109" s="35"/>
      <c r="E109" s="35"/>
      <c r="F109" s="35"/>
      <c r="G109" s="35"/>
    </row>
    <row r="110" ht="13" customHeight="1">
      <c r="A110" s="34"/>
      <c r="B110" s="35"/>
      <c r="C110" s="35"/>
      <c r="D110" s="35"/>
      <c r="E110" s="35"/>
      <c r="F110" s="35"/>
      <c r="G110" s="35"/>
    </row>
    <row r="111" ht="13" customHeight="1">
      <c r="A111" s="34"/>
      <c r="B111" s="35"/>
      <c r="C111" s="35"/>
      <c r="D111" s="35"/>
      <c r="E111" s="35"/>
      <c r="F111" s="35"/>
      <c r="G111" s="35"/>
    </row>
    <row r="112" ht="13" customHeight="1">
      <c r="A112" s="34"/>
      <c r="B112" s="35"/>
      <c r="C112" s="35"/>
      <c r="D112" s="35"/>
      <c r="E112" s="35"/>
      <c r="F112" s="35"/>
      <c r="G112" s="35"/>
    </row>
    <row r="113" ht="13" customHeight="1">
      <c r="A113" s="34"/>
      <c r="B113" s="35"/>
      <c r="C113" s="35"/>
      <c r="D113" s="35"/>
      <c r="E113" s="35"/>
      <c r="F113" s="35"/>
      <c r="G113" s="35"/>
    </row>
    <row r="114" ht="13" customHeight="1">
      <c r="A114" s="34"/>
      <c r="B114" s="35"/>
      <c r="C114" s="35"/>
      <c r="D114" s="35"/>
      <c r="E114" s="35"/>
      <c r="F114" s="35"/>
      <c r="G114" s="35"/>
    </row>
    <row r="115" ht="13" customHeight="1">
      <c r="A115" s="34"/>
      <c r="B115" s="35"/>
      <c r="C115" s="35"/>
      <c r="D115" s="35"/>
      <c r="E115" s="35"/>
      <c r="F115" s="35"/>
      <c r="G115" s="35"/>
    </row>
    <row r="116" ht="13" customHeight="1">
      <c r="A116" s="34"/>
      <c r="B116" s="35"/>
      <c r="C116" s="35"/>
      <c r="D116" s="35"/>
      <c r="E116" s="35"/>
      <c r="F116" s="35"/>
      <c r="G116" s="35"/>
    </row>
    <row r="117" ht="13" customHeight="1">
      <c r="A117" s="34"/>
      <c r="B117" s="35"/>
      <c r="C117" s="35"/>
      <c r="D117" s="35"/>
      <c r="E117" s="35"/>
      <c r="F117" s="35"/>
      <c r="G117" s="35"/>
    </row>
    <row r="118" ht="13" customHeight="1">
      <c r="A118" s="34"/>
      <c r="B118" s="35"/>
      <c r="C118" s="35"/>
      <c r="D118" s="35"/>
      <c r="E118" s="35"/>
      <c r="F118" s="35"/>
      <c r="G118" s="35"/>
    </row>
    <row r="119" ht="13" customHeight="1">
      <c r="A119" s="34"/>
      <c r="B119" s="35"/>
      <c r="C119" s="35"/>
      <c r="D119" s="35"/>
      <c r="E119" s="35"/>
      <c r="F119" s="35"/>
      <c r="G119" s="35"/>
    </row>
    <row r="120" ht="13" customHeight="1">
      <c r="A120" s="34"/>
      <c r="B120" s="35"/>
      <c r="C120" s="35"/>
      <c r="D120" s="35"/>
      <c r="E120" s="35"/>
      <c r="F120" s="35"/>
      <c r="G120" s="35"/>
    </row>
    <row r="121" ht="13" customHeight="1">
      <c r="A121" s="34"/>
      <c r="B121" s="35"/>
      <c r="C121" s="35"/>
      <c r="D121" s="35"/>
      <c r="E121" s="35"/>
      <c r="F121" s="35"/>
      <c r="G121" s="35"/>
    </row>
    <row r="122" ht="13" customHeight="1">
      <c r="A122" s="34"/>
      <c r="B122" s="35"/>
      <c r="C122" s="35"/>
      <c r="D122" s="35"/>
      <c r="E122" s="35"/>
      <c r="F122" s="35"/>
      <c r="G122" s="35"/>
    </row>
    <row r="123" ht="13" customHeight="1">
      <c r="A123" s="34"/>
      <c r="B123" s="35"/>
      <c r="C123" s="35"/>
      <c r="D123" s="35"/>
      <c r="E123" s="35"/>
      <c r="F123" s="35"/>
      <c r="G123" s="35"/>
    </row>
  </sheetData>
  <pageMargins left="0.75" right="0.75" top="0.75" bottom="0.75" header="0.03" footer="0.03"/>
  <pageSetup firstPageNumber="1" fitToHeight="1" fitToWidth="1" scale="100" useFirstPageNumber="0" orientation="landscape" pageOrder="overThenDown"/>
  <headerFooter>
    <oddHeader>&amp;C&amp;"Microsoft Sans Serif,Regular"&amp;8.25&amp;K000000
&amp;11The Episcopal Diocese of Georgia 
Operating 
For the Six Months Ending Sunday, June 30, 2024</oddHeader>
    <oddFooter>&amp;L&amp;"Microsoft Sans Serif,Regular"&amp;8.25&amp;K000000
&amp;8&amp;P of &amp;N &amp;R&amp;"Microsoft Sans Serif,Regular"&amp;8.25&amp;K000000
&amp;8Sunday, June 30, 2024 
3:20 PM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